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9-2024_NPO\"/>
    </mc:Choice>
  </mc:AlternateContent>
  <xr:revisionPtr revIDLastSave="0" documentId="13_ncr:1_{DDC55A78-A31C-49A8-B1A9-7E1F4BDC2E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2" i="1" l="1"/>
  <c r="U12" i="1"/>
  <c r="V12" i="1"/>
  <c r="U13" i="1"/>
  <c r="V13" i="1"/>
  <c r="U10" i="1"/>
  <c r="U11" i="1"/>
  <c r="R8" i="1"/>
  <c r="R9" i="1"/>
  <c r="R10" i="1"/>
  <c r="R11" i="1"/>
  <c r="R13" i="1"/>
  <c r="R14" i="1"/>
  <c r="U8" i="1"/>
  <c r="V8" i="1"/>
  <c r="U9" i="1"/>
  <c r="V9" i="1"/>
  <c r="U14" i="1"/>
  <c r="V14" i="1"/>
  <c r="V7" i="1"/>
  <c r="R7" i="1"/>
  <c r="V11" i="1" l="1"/>
  <c r="V10" i="1"/>
  <c r="S17" i="1"/>
  <c r="U7" i="1"/>
  <c r="T17" i="1" l="1"/>
</calcChain>
</file>

<file path=xl/sharedStrings.xml><?xml version="1.0" encoding="utf-8"?>
<sst xmlns="http://schemas.openxmlformats.org/spreadsheetml/2006/main" count="95" uniqueCount="59">
  <si>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</si>
  <si>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</si>
  <si>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</si>
  <si>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</si>
  <si>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</si>
  <si>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</si>
  <si>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</si>
  <si>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</si>
  <si>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</si>
  <si>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</si>
  <si>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</si>
  <si>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</si>
  <si>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</si>
  <si>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</si>
  <si>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</si>
  <si>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</si>
  <si>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</si>
  <si>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</si>
  <si>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</si>
  <si>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</si>
  <si>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</si>
  <si>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</si>
  <si>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</si>
  <si>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</si>
  <si>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</si>
  <si>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</si>
  <si>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</si>
  <si>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</si>
  <si>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</si>
  <si>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</si>
  <si>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</si>
  <si>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</si>
  <si>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</si>
  <si>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NE</t>
  </si>
  <si>
    <t>Ilustrační obrázek</t>
  </si>
  <si>
    <t>Konferenční židle</t>
  </si>
  <si>
    <t>V případě, že se dodavatel při předání zboží na některá uvedená tel. čísla nedovolá, bude v takovém případě volat tel. 377 631 320.</t>
  </si>
  <si>
    <t>Příloha č. 2 Kupní smlouvy - technická specifikace
Nábytek pro ZČU (II.) 009 - 2024</t>
  </si>
  <si>
    <t>ANO</t>
  </si>
  <si>
    <t>Dodání včetně potřebné montáže a instalace v dané místnosti.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</si>
  <si>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</si>
  <si>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FAKTURU:</t>
    </r>
    <r>
      <rPr>
        <b/>
        <sz val="11"/>
        <rFont val="Calibri"/>
        <family val="2"/>
        <charset val="238"/>
      </rPr>
      <t xml:space="preserve"> NÁZEV A ČÍSLO DOTAČNÍHO PROJEKTU </t>
    </r>
  </si>
  <si>
    <t>do 10.6.2024</t>
  </si>
  <si>
    <t xml:space="preserve">Termín dodání </t>
  </si>
  <si>
    <t>Ing. Stanislav Pimek, 
Tel.: 37763 3515</t>
  </si>
  <si>
    <r>
      <t xml:space="preserve">Hradební 22, 
</t>
    </r>
    <r>
      <rPr>
        <b/>
        <sz val="11"/>
        <color rgb="FF000000"/>
        <rFont val="Calibri"/>
        <family val="2"/>
        <charset val="238"/>
      </rPr>
      <t xml:space="preserve">350 02 Cheb, </t>
    </r>
    <r>
      <rPr>
        <sz val="11"/>
        <color rgb="FF000000"/>
        <rFont val="Calibri"/>
        <family val="2"/>
        <charset val="238"/>
      </rPr>
      <t xml:space="preserve">
Fakulta ekonomická - Děkanát,
místnost CD 201</t>
    </r>
  </si>
  <si>
    <t>Kancelářský stůl, délka 160 cm</t>
  </si>
  <si>
    <t>Kancelářský stůl, délka 140 cm</t>
  </si>
  <si>
    <t>Kancelářský stůl, délka 120 cm</t>
  </si>
  <si>
    <r>
      <t xml:space="preserve">Hradební 22, 
</t>
    </r>
    <r>
      <rPr>
        <b/>
        <sz val="11"/>
        <color rgb="FF000000"/>
        <rFont val="Calibri"/>
        <family val="2"/>
        <charset val="238"/>
      </rPr>
      <t xml:space="preserve">350 02 Cheb, 
</t>
    </r>
    <r>
      <rPr>
        <sz val="11"/>
        <color rgb="FF000000"/>
        <rFont val="Calibri"/>
        <family val="2"/>
        <charset val="238"/>
      </rPr>
      <t>Fakulta ekonomická - Děkanát,
místnost CD 235</t>
    </r>
  </si>
  <si>
    <t>Samostatná faktura</t>
  </si>
  <si>
    <r>
      <t xml:space="preserve">Jednací stůl 160 (š) x 60 (h) x min. 74 (v) cm;
pracovní deska z LTD o tloušťce min. 25 mm a ABS hranou min. 2 mm, </t>
    </r>
    <r>
      <rPr>
        <b/>
        <sz val="11"/>
        <color rgb="FF000000"/>
        <rFont val="Calibri"/>
        <family val="2"/>
        <charset val="238"/>
      </rPr>
      <t>dekor divoká hruška</t>
    </r>
    <r>
      <rPr>
        <sz val="11"/>
        <color rgb="FF000000"/>
        <rFont val="Calibri"/>
        <family val="2"/>
        <charset val="238"/>
      </rPr>
      <t xml:space="preserve">;
čtyři kovové nohy spojené rámem, na průřezu kulaté s průměrem 40 mm; 
</t>
    </r>
    <r>
      <rPr>
        <b/>
        <sz val="11"/>
        <color rgb="FF000000"/>
        <rFont val="Calibri"/>
        <family val="2"/>
        <charset val="238"/>
      </rPr>
      <t>NUTNÉ:</t>
    </r>
    <r>
      <rPr>
        <sz val="11"/>
        <color rgb="FF000000"/>
        <rFont val="Calibri"/>
        <family val="2"/>
        <charset val="238"/>
      </rPr>
      <t xml:space="preserve"> položky č. 1 - 3 (stoly různých délek) musí mít stejný design a musí být stejného typu.</t>
    </r>
  </si>
  <si>
    <r>
      <t xml:space="preserve">Jednací stůl 140 (š) x 60 (h) x min. 74 (v) cm;
pracovní deska z LTD o tloušťce min. 25 mm a ABS hranou min. 2 mm, </t>
    </r>
    <r>
      <rPr>
        <b/>
        <sz val="11"/>
        <color rgb="FF000000"/>
        <rFont val="Calibri"/>
        <family val="2"/>
        <charset val="238"/>
      </rPr>
      <t>dekor divoká hruška</t>
    </r>
    <r>
      <rPr>
        <sz val="11"/>
        <color rgb="FF000000"/>
        <rFont val="Calibri"/>
        <family val="2"/>
        <charset val="238"/>
      </rPr>
      <t xml:space="preserve">; 
čtyři kovové nohy spojené rámem, na průřezu kulaté s průměrem 40 mm; 
</t>
    </r>
    <r>
      <rPr>
        <b/>
        <sz val="11"/>
        <color rgb="FF000000"/>
        <rFont val="Calibri"/>
        <family val="2"/>
        <charset val="238"/>
      </rPr>
      <t xml:space="preserve">NUTNÉ: </t>
    </r>
    <r>
      <rPr>
        <sz val="11"/>
        <color rgb="FF000000"/>
        <rFont val="Calibri"/>
        <family val="2"/>
        <charset val="238"/>
      </rPr>
      <t>položky č. 1 - 3 (stoly různých délek) musí mít stejný design a musí být stejného typu.</t>
    </r>
  </si>
  <si>
    <r>
      <t>Jednací stůl 120 (š) x 60 (h) x min. 74 (v) cm;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
pracovní deska z LTD o tloušťce min. 25 mm a ABS hranou min. 2 mm, </t>
    </r>
    <r>
      <rPr>
        <b/>
        <sz val="11"/>
        <color rgb="FF000000"/>
        <rFont val="Calibri"/>
        <family val="2"/>
        <charset val="238"/>
      </rPr>
      <t>dekor divoká hruška</t>
    </r>
    <r>
      <rPr>
        <sz val="11"/>
        <color rgb="FF000000"/>
        <rFont val="Calibri"/>
        <family val="2"/>
        <charset val="238"/>
      </rPr>
      <t xml:space="preserve">; 
čtyři kovové nohy spojené rámem, na průřezu kulaté s průměrem 40 mm; 
</t>
    </r>
    <r>
      <rPr>
        <b/>
        <sz val="11"/>
        <color rgb="FF000000"/>
        <rFont val="Calibri"/>
        <family val="2"/>
        <charset val="238"/>
      </rPr>
      <t>NUTNÉ</t>
    </r>
    <r>
      <rPr>
        <sz val="11"/>
        <color rgb="FF000000"/>
        <rFont val="Calibri"/>
        <family val="2"/>
        <charset val="238"/>
      </rPr>
      <t>: položky č. 1 - 3 (stoly různých délek) musí mít stejný design a musí být stejného typu.</t>
    </r>
  </si>
  <si>
    <r>
      <t xml:space="preserve">Nosnost min. 120 kg, 
kovová chromovaná konstrukce, 
sedák spojený s opěradlem - materiál překližka ve světlém dekoru (divoká hruška nebo podobný dekor ladící se stoly) - </t>
    </r>
    <r>
      <rPr>
        <b/>
        <sz val="11"/>
        <color rgb="FF000000"/>
        <rFont val="Calibri"/>
        <family val="2"/>
        <charset val="238"/>
      </rPr>
      <t xml:space="preserve">dekor stejný jako u položek č. 1 - 3 (příp. barevně ladící).  
</t>
    </r>
    <r>
      <rPr>
        <sz val="11"/>
        <color rgb="FF000000"/>
        <rFont val="Calibri"/>
        <family val="2"/>
        <charset val="238"/>
      </rPr>
      <t>Viz ilustrační obrázek.</t>
    </r>
  </si>
  <si>
    <r>
      <t xml:space="preserve">Nosnost min. 120 kg, 
kovová chromovaná konstrukce, 
skořepina židle z ergonomicky tvarované překližky, sedák spojený s opěradlem - materiál překližka ve světlém dekoru (divoká hruška nebo podobný dekor ladící se stoly) - </t>
    </r>
    <r>
      <rPr>
        <b/>
        <sz val="11"/>
        <color rgb="FF000000"/>
        <rFont val="Calibri"/>
        <family val="2"/>
        <charset val="238"/>
      </rPr>
      <t>dekor stejný jako u položek č. 5 - 7 (příp. barevně ladící)</t>
    </r>
    <r>
      <rPr>
        <sz val="11"/>
        <color rgb="FF000000"/>
        <rFont val="Calibri"/>
        <family val="2"/>
        <charset val="238"/>
      </rPr>
      <t>, 
sedák a opěrák čalouněné, barva čalounění černá.
Viz ilustrační obrázek.</t>
    </r>
  </si>
  <si>
    <r>
      <t xml:space="preserve">Jednací stůl 160 (š) x 80 (h) x min. 74 (v) cm se dvěma výklopnými zásuvkovými bloky; 
pracovní deska z LTD o tloušťce min. 25 mm a ABS hranou min. 2 mm, </t>
    </r>
    <r>
      <rPr>
        <b/>
        <sz val="11"/>
        <color rgb="FF000000"/>
        <rFont val="Calibri"/>
        <family val="2"/>
        <charset val="238"/>
      </rPr>
      <t>dekor divoká hruška</t>
    </r>
    <r>
      <rPr>
        <sz val="11"/>
        <color rgb="FF000000"/>
        <rFont val="Calibri"/>
        <family val="2"/>
        <charset val="238"/>
      </rPr>
      <t xml:space="preserve">; 
čtyři kovové nohy spojené rámem, na průřezu kulaté s průměrem 50 mm;
2x výklopný zásuvkový blok se třemi zásuvkami 230 V, 2x průchodka na kabely - obojí ve stejné barvě (šedá nebo černá), tvar - viz ilustrační obrázky; 
</t>
    </r>
    <r>
      <rPr>
        <b/>
        <sz val="11"/>
        <color rgb="FF000000"/>
        <rFont val="Calibri"/>
        <family val="2"/>
        <charset val="238"/>
      </rPr>
      <t>NUTNÉ</t>
    </r>
    <r>
      <rPr>
        <sz val="11"/>
        <color rgb="FF000000"/>
        <rFont val="Calibri"/>
        <family val="2"/>
        <charset val="238"/>
      </rPr>
      <t>: položky č. 5 - 7 (stoly různých délek/šířek) musí mít stejný design a musí být stejného typu.</t>
    </r>
  </si>
  <si>
    <r>
      <t>Jednací stůl 120 (š) x 80 (h) x min. 74 (v) cm</t>
    </r>
    <r>
      <rPr>
        <b/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se dvěma výklopnými zásuvkovými bloky; </t>
    </r>
    <r>
      <rPr>
        <sz val="11"/>
        <color rgb="FF000000"/>
        <rFont val="Calibri"/>
        <family val="2"/>
        <charset val="238"/>
      </rPr>
      <t xml:space="preserve">
pracovní deska z LTD o tloušťce min. 25 mm a ABS hranou min. 2 mm,</t>
    </r>
    <r>
      <rPr>
        <b/>
        <sz val="11"/>
        <color rgb="FF000000"/>
        <rFont val="Calibri"/>
        <family val="2"/>
        <charset val="238"/>
      </rPr>
      <t xml:space="preserve"> dekor divoká hruška</t>
    </r>
    <r>
      <rPr>
        <sz val="11"/>
        <color rgb="FF000000"/>
        <rFont val="Calibri"/>
        <family val="2"/>
        <charset val="238"/>
      </rPr>
      <t xml:space="preserve">; 
čtyři kovové nohy spojené rámem, na průřezu kulaté s průměrem 50 mm; 
</t>
    </r>
    <r>
      <rPr>
        <sz val="11"/>
        <rFont val="Calibri"/>
        <family val="2"/>
        <charset val="238"/>
      </rPr>
      <t>2x výklopný zásuvkový blok se dvě</t>
    </r>
    <r>
      <rPr>
        <sz val="11"/>
        <color rgb="FF000000"/>
        <rFont val="Calibri"/>
        <family val="2"/>
        <charset val="238"/>
      </rPr>
      <t xml:space="preserve">ma zásuvkami 230 V a zásuvkami na USB, 2x průchodka na kabely - obojí ve stejné barvě (šedá nebo černá), tvar - viz ilustrační obrázky; 
</t>
    </r>
    <r>
      <rPr>
        <b/>
        <sz val="11"/>
        <color rgb="FF000000"/>
        <rFont val="Calibri"/>
        <family val="2"/>
        <charset val="238"/>
      </rPr>
      <t xml:space="preserve">NUTNÉ: </t>
    </r>
    <r>
      <rPr>
        <sz val="11"/>
        <color rgb="FF000000"/>
        <rFont val="Calibri"/>
        <family val="2"/>
        <charset val="238"/>
      </rPr>
      <t>položky č. 5 - 7 (stoly různých délek/šířek) musí mít stejný design a musí být stejného typu.</t>
    </r>
  </si>
  <si>
    <r>
      <t xml:space="preserve">Jednací stůl 140 (š) x 60 (h) x min. 74 (v) cm; 
pracovní deska z LTD o tloušťce min. 25 mm a ABS hranou min. 2 mm, </t>
    </r>
    <r>
      <rPr>
        <b/>
        <sz val="11"/>
        <color rgb="FF000000"/>
        <rFont val="Calibri"/>
        <family val="2"/>
        <charset val="238"/>
      </rPr>
      <t>dekor divoká hruška</t>
    </r>
    <r>
      <rPr>
        <sz val="11"/>
        <color rgb="FF000000"/>
        <rFont val="Calibri"/>
        <family val="2"/>
        <charset val="238"/>
      </rPr>
      <t>; 
čtyři kovové nohy spojené rámem, na průřezu kulaté s průměr</t>
    </r>
    <r>
      <rPr>
        <sz val="11"/>
        <rFont val="Calibri"/>
        <family val="2"/>
        <charset val="238"/>
      </rPr>
      <t>em 40 mm</t>
    </r>
    <r>
      <rPr>
        <sz val="11"/>
        <color rgb="FF000000"/>
        <rFont val="Calibri"/>
        <family val="2"/>
        <charset val="238"/>
      </rPr>
      <t xml:space="preserve">; 
</t>
    </r>
    <r>
      <rPr>
        <b/>
        <sz val="11"/>
        <color rgb="FF000000"/>
        <rFont val="Calibri"/>
        <family val="2"/>
        <charset val="238"/>
      </rPr>
      <t>NUTNÉ:</t>
    </r>
    <r>
      <rPr>
        <sz val="11"/>
        <color rgb="FF000000"/>
        <rFont val="Calibri"/>
        <family val="2"/>
        <charset val="238"/>
      </rPr>
      <t xml:space="preserve"> položky č. 5 - 7 (stoly různých délek/šířek) musí mít stejný design a musí být stejného typu.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</si>
</sst>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8" fillId="5" borderId="15" xfId="0" applyNumberFormat="1" applyFon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3" fontId="8" fillId="5" borderId="18" xfId="0" applyNumberFormat="1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left" vertical="center" wrapText="1" indent="2"/>
    </xf>
    <xf numFmtId="164" fontId="0" fillId="0" borderId="18" xfId="0" applyNumberFormat="1" applyBorder="1" applyAlignment="1">
      <alignment horizontal="right" vertical="center" indent="2"/>
    </xf>
    <xf numFmtId="164" fontId="8" fillId="5" borderId="18" xfId="0" applyNumberFormat="1" applyFont="1" applyFill="1" applyBorder="1" applyAlignment="1">
      <alignment horizontal="right" vertical="center" indent="2"/>
    </xf>
    <xf numFmtId="165" fontId="0" fillId="0" borderId="18" xfId="0" applyNumberFormat="1" applyBorder="1" applyAlignment="1">
      <alignment horizontal="right" vertical="center" indent="2"/>
    </xf>
    <xf numFmtId="0" fontId="0" fillId="0" borderId="18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0" fontId="1" fillId="3" borderId="18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975482</xdr:colOff>
      <xdr:row>6</xdr:row>
      <xdr:rowOff>190499</xdr:rowOff>
    </xdr:from>
    <xdr:to>
      <xdr:col>6</xdr:col>
      <xdr:colOff>2647895</xdr:colOff>
      <xdr:row>6</xdr:row>
      <xdr:rowOff>1247590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48AB70A-255A-4FCC-B5EA-F02141B3B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7670" y="3464718"/>
          <a:ext cx="1672413" cy="1057091"/>
        </a:xfrm>
        <a:prstGeom prst="rect">
          <a:avLst/>
        </a:prstGeom>
      </xdr:spPr>
    </xdr:pic>
    <xdr:clientData/>
  </xdr:twoCellAnchor>
  <xdr:twoCellAnchor editAs="oneCell">
    <xdr:from>
      <xdr:col>6</xdr:col>
      <xdr:colOff>928687</xdr:colOff>
      <xdr:row>7</xdr:row>
      <xdr:rowOff>153953</xdr:rowOff>
    </xdr:from>
    <xdr:to>
      <xdr:col>6</xdr:col>
      <xdr:colOff>2601100</xdr:colOff>
      <xdr:row>7</xdr:row>
      <xdr:rowOff>1211044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C3A98D0-4F55-40E2-A917-20DCEBF22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10875" y="4928359"/>
          <a:ext cx="1672413" cy="1057091"/>
        </a:xfrm>
        <a:prstGeom prst="rect">
          <a:avLst/>
        </a:prstGeom>
      </xdr:spPr>
    </xdr:pic>
    <xdr:clientData/>
  </xdr:twoCellAnchor>
  <xdr:twoCellAnchor editAs="oneCell">
    <xdr:from>
      <xdr:col>6</xdr:col>
      <xdr:colOff>892969</xdr:colOff>
      <xdr:row>8</xdr:row>
      <xdr:rowOff>127924</xdr:rowOff>
    </xdr:from>
    <xdr:to>
      <xdr:col>6</xdr:col>
      <xdr:colOff>2565382</xdr:colOff>
      <xdr:row>8</xdr:row>
      <xdr:rowOff>1185015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D1C9F3A2-8678-4FDB-B0B1-5FC0F7520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5157" y="6402518"/>
          <a:ext cx="1672413" cy="1057091"/>
        </a:xfrm>
        <a:prstGeom prst="rect">
          <a:avLst/>
        </a:prstGeom>
      </xdr:spPr>
    </xdr:pic>
    <xdr:clientData/>
  </xdr:twoCellAnchor>
  <xdr:twoCellAnchor editAs="oneCell">
    <xdr:from>
      <xdr:col>6</xdr:col>
      <xdr:colOff>1218668</xdr:colOff>
      <xdr:row>9</xdr:row>
      <xdr:rowOff>276337</xdr:rowOff>
    </xdr:from>
    <xdr:to>
      <xdr:col>6</xdr:col>
      <xdr:colOff>2510774</xdr:colOff>
      <xdr:row>9</xdr:row>
      <xdr:rowOff>1970901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9151AC18-9C0F-4BC8-A720-9E8C6F4F5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0856" y="7229587"/>
          <a:ext cx="1292106" cy="1694564"/>
        </a:xfrm>
        <a:prstGeom prst="rect">
          <a:avLst/>
        </a:prstGeom>
      </xdr:spPr>
    </xdr:pic>
    <xdr:clientData/>
  </xdr:twoCellAnchor>
  <xdr:twoCellAnchor editAs="oneCell">
    <xdr:from>
      <xdr:col>6</xdr:col>
      <xdr:colOff>1028700</xdr:colOff>
      <xdr:row>10</xdr:row>
      <xdr:rowOff>90530</xdr:rowOff>
    </xdr:from>
    <xdr:to>
      <xdr:col>6</xdr:col>
      <xdr:colOff>3057525</xdr:colOff>
      <xdr:row>10</xdr:row>
      <xdr:rowOff>1372900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6DC144F-A390-40F8-BD7D-744C5F848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44375" y="9977480"/>
          <a:ext cx="2028825" cy="1282370"/>
        </a:xfrm>
        <a:prstGeom prst="rect">
          <a:avLst/>
        </a:prstGeom>
      </xdr:spPr>
    </xdr:pic>
    <xdr:clientData/>
  </xdr:twoCellAnchor>
  <xdr:twoCellAnchor editAs="oneCell">
    <xdr:from>
      <xdr:col>6</xdr:col>
      <xdr:colOff>282822</xdr:colOff>
      <xdr:row>10</xdr:row>
      <xdr:rowOff>1504950</xdr:rowOff>
    </xdr:from>
    <xdr:to>
      <xdr:col>6</xdr:col>
      <xdr:colOff>2183582</xdr:colOff>
      <xdr:row>10</xdr:row>
      <xdr:rowOff>2562224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3DDAD4E-3758-4E18-B080-7A80B032E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98497" y="11391900"/>
          <a:ext cx="1900760" cy="1057274"/>
        </a:xfrm>
        <a:prstGeom prst="rect">
          <a:avLst/>
        </a:prstGeom>
      </xdr:spPr>
    </xdr:pic>
    <xdr:clientData/>
  </xdr:twoCellAnchor>
  <xdr:twoCellAnchor editAs="oneCell">
    <xdr:from>
      <xdr:col>6</xdr:col>
      <xdr:colOff>2320734</xdr:colOff>
      <xdr:row>10</xdr:row>
      <xdr:rowOff>1514475</xdr:rowOff>
    </xdr:from>
    <xdr:to>
      <xdr:col>6</xdr:col>
      <xdr:colOff>3448050</xdr:colOff>
      <xdr:row>10</xdr:row>
      <xdr:rowOff>2556457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55230C7-5D0B-41F5-86B0-A3C1D7278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436409" y="11401425"/>
          <a:ext cx="1127316" cy="1041982"/>
        </a:xfrm>
        <a:prstGeom prst="rect">
          <a:avLst/>
        </a:prstGeom>
      </xdr:spPr>
    </xdr:pic>
    <xdr:clientData/>
  </xdr:twoCellAnchor>
  <xdr:twoCellAnchor editAs="oneCell">
    <xdr:from>
      <xdr:col>6</xdr:col>
      <xdr:colOff>1000125</xdr:colOff>
      <xdr:row>11</xdr:row>
      <xdr:rowOff>457200</xdr:rowOff>
    </xdr:from>
    <xdr:to>
      <xdr:col>6</xdr:col>
      <xdr:colOff>2982654</xdr:colOff>
      <xdr:row>11</xdr:row>
      <xdr:rowOff>1710308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B12E7599-94C0-4708-96AC-97169DA75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15800" y="12944475"/>
          <a:ext cx="1982529" cy="1253108"/>
        </a:xfrm>
        <a:prstGeom prst="rect">
          <a:avLst/>
        </a:prstGeom>
      </xdr:spPr>
    </xdr:pic>
    <xdr:clientData/>
  </xdr:twoCellAnchor>
  <xdr:twoCellAnchor editAs="oneCell">
    <xdr:from>
      <xdr:col>6</xdr:col>
      <xdr:colOff>914400</xdr:colOff>
      <xdr:row>12</xdr:row>
      <xdr:rowOff>76201</xdr:rowOff>
    </xdr:from>
    <xdr:to>
      <xdr:col>6</xdr:col>
      <xdr:colOff>2838450</xdr:colOff>
      <xdr:row>12</xdr:row>
      <xdr:rowOff>1292345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6FD56414-B594-4164-ADB7-038A049C6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0075" y="14658976"/>
          <a:ext cx="1924050" cy="1216144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</xdr:colOff>
      <xdr:row>12</xdr:row>
      <xdr:rowOff>1397008</xdr:rowOff>
    </xdr:from>
    <xdr:to>
      <xdr:col>6</xdr:col>
      <xdr:colOff>1992079</xdr:colOff>
      <xdr:row>12</xdr:row>
      <xdr:rowOff>2400414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EAE4F1E5-9EBE-4A18-9C73-6751CD885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77600" y="15979783"/>
          <a:ext cx="1830154" cy="1003406"/>
        </a:xfrm>
        <a:prstGeom prst="rect">
          <a:avLst/>
        </a:prstGeom>
      </xdr:spPr>
    </xdr:pic>
    <xdr:clientData/>
  </xdr:twoCellAnchor>
  <xdr:twoCellAnchor editAs="oneCell">
    <xdr:from>
      <xdr:col>6</xdr:col>
      <xdr:colOff>2133599</xdr:colOff>
      <xdr:row>12</xdr:row>
      <xdr:rowOff>1428051</xdr:rowOff>
    </xdr:from>
    <xdr:to>
      <xdr:col>6</xdr:col>
      <xdr:colOff>3130180</xdr:colOff>
      <xdr:row>12</xdr:row>
      <xdr:rowOff>2349194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3E87EA0-4B77-4ABA-A24D-430187A03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249274" y="16010826"/>
          <a:ext cx="996581" cy="921143"/>
        </a:xfrm>
        <a:prstGeom prst="rect">
          <a:avLst/>
        </a:prstGeom>
      </xdr:spPr>
    </xdr:pic>
    <xdr:clientData/>
  </xdr:twoCellAnchor>
  <xdr:twoCellAnchor editAs="oneCell">
    <xdr:from>
      <xdr:col>6</xdr:col>
      <xdr:colOff>1238250</xdr:colOff>
      <xdr:row>13</xdr:row>
      <xdr:rowOff>314325</xdr:rowOff>
    </xdr:from>
    <xdr:to>
      <xdr:col>6</xdr:col>
      <xdr:colOff>2722377</xdr:colOff>
      <xdr:row>13</xdr:row>
      <xdr:rowOff>2209757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A21C70E5-5D33-4A40-BBC5-39089C0EC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53925" y="17459325"/>
          <a:ext cx="1484127" cy="18954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2"/>
  <sheetViews>
    <sheetView tabSelected="1" topLeftCell="O1" zoomScaleNormal="100" workbookViewId="0">
      <selection activeCell="T9" sqref="T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10.7109375" style="1" customWidth="1"/>
    <col min="7" max="7" width="61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8.5703125" style="4" customWidth="1"/>
    <col min="12" max="12" width="16.7109375" style="1" customWidth="1"/>
    <col min="13" max="13" width="72.42578125" customWidth="1"/>
    <col min="14" max="14" width="33.7109375" customWidth="1"/>
    <col min="15" max="15" width="31.7109375" customWidth="1"/>
    <col min="16" max="16" width="35" style="4" customWidth="1"/>
    <col min="17" max="17" width="25" style="4" customWidth="1"/>
    <col min="18" max="18" width="17.7109375" style="4" hidden="1" customWidth="1"/>
    <col min="19" max="19" width="22.28515625" customWidth="1"/>
    <col min="20" max="20" width="29" customWidth="1"/>
    <col min="21" max="21" width="28.85546875" customWidth="1"/>
    <col min="22" max="22" width="21.140625" customWidth="1"/>
    <col min="23" max="23" width="11.5703125" hidden="1" customWidth="1"/>
    <col min="24" max="24" width="24.28515625" style="5" customWidth="1"/>
  </cols>
  <sheetData>
    <row r="1" spans="1:24" ht="39" customHeight="1" x14ac:dyDescent="0.25">
      <c r="B1" s="98" t="s">
        <v>37</v>
      </c>
      <c r="C1" s="98"/>
      <c r="D1" s="98"/>
      <c r="E1" s="98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customHeight="1" x14ac:dyDescent="0.25">
      <c r="B2" s="7"/>
      <c r="C2" s="7"/>
      <c r="D2" s="7"/>
      <c r="E2" s="7"/>
      <c r="H2" s="99"/>
      <c r="I2" s="100"/>
      <c r="J2" s="100"/>
      <c r="K2" s="100"/>
      <c r="L2" s="100"/>
      <c r="M2" s="100"/>
      <c r="N2" s="100"/>
      <c r="O2" s="100"/>
      <c r="P2" s="100"/>
      <c r="Q2" s="100"/>
      <c r="R2" s="1"/>
      <c r="T2" s="6"/>
      <c r="U2" s="6"/>
      <c r="V2" s="6"/>
      <c r="W2" s="6"/>
      <c r="X2" s="6"/>
    </row>
    <row r="3" spans="1:24" ht="24.75" customHeight="1" x14ac:dyDescent="0.25">
      <c r="B3" s="8"/>
      <c r="C3" s="9" t="s">
        <v>0</v>
      </c>
      <c r="D3" s="79"/>
      <c r="E3" s="79"/>
      <c r="F3" s="79"/>
      <c r="G3" s="79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79"/>
      <c r="E4" s="79"/>
      <c r="F4" s="79"/>
      <c r="G4" s="79"/>
      <c r="H4" s="79"/>
      <c r="I4" s="79"/>
      <c r="J4" s="7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41</v>
      </c>
      <c r="N6" s="19" t="s">
        <v>13</v>
      </c>
      <c r="O6" s="21" t="s">
        <v>14</v>
      </c>
      <c r="P6" s="19" t="s">
        <v>15</v>
      </c>
      <c r="Q6" s="19" t="s">
        <v>43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117.75" customHeight="1" thickTop="1" x14ac:dyDescent="0.25">
      <c r="A7" s="23"/>
      <c r="B7" s="36">
        <v>1</v>
      </c>
      <c r="C7" s="37" t="s">
        <v>46</v>
      </c>
      <c r="D7" s="38">
        <v>4</v>
      </c>
      <c r="E7" s="39" t="s">
        <v>23</v>
      </c>
      <c r="F7" s="40" t="s">
        <v>51</v>
      </c>
      <c r="G7" s="40"/>
      <c r="H7" s="114"/>
      <c r="I7" s="37" t="s">
        <v>38</v>
      </c>
      <c r="J7" s="37" t="s">
        <v>33</v>
      </c>
      <c r="K7" s="95" t="s">
        <v>50</v>
      </c>
      <c r="L7" s="105" t="s">
        <v>38</v>
      </c>
      <c r="M7" s="95" t="s">
        <v>40</v>
      </c>
      <c r="N7" s="95" t="s">
        <v>39</v>
      </c>
      <c r="O7" s="95" t="s">
        <v>44</v>
      </c>
      <c r="P7" s="95" t="s">
        <v>45</v>
      </c>
      <c r="Q7" s="107" t="s">
        <v>42</v>
      </c>
      <c r="R7" s="41">
        <f>D7*S7</f>
        <v>25600</v>
      </c>
      <c r="S7" s="42">
        <v>6400</v>
      </c>
      <c r="T7" s="109"/>
      <c r="U7" s="43">
        <f>D7*T7</f>
        <v>0</v>
      </c>
      <c r="V7" s="44" t="str">
        <f>IF(ISNUMBER(T7), IF(T7&gt;S7,"NEVYHOVUJE","VYHOVUJE")," ")</f>
        <v xml:space="preserve"> </v>
      </c>
      <c r="W7" s="95"/>
      <c r="X7" s="97" t="s">
        <v>32</v>
      </c>
    </row>
    <row r="8" spans="1:24" ht="117.75" customHeight="1" x14ac:dyDescent="0.25">
      <c r="A8" s="23"/>
      <c r="B8" s="54">
        <v>2</v>
      </c>
      <c r="C8" s="55" t="s">
        <v>47</v>
      </c>
      <c r="D8" s="56">
        <v>6</v>
      </c>
      <c r="E8" s="57" t="s">
        <v>23</v>
      </c>
      <c r="F8" s="58" t="s">
        <v>52</v>
      </c>
      <c r="G8" s="58"/>
      <c r="H8" s="115"/>
      <c r="I8" s="55" t="s">
        <v>38</v>
      </c>
      <c r="J8" s="55" t="s">
        <v>33</v>
      </c>
      <c r="K8" s="84"/>
      <c r="L8" s="90"/>
      <c r="M8" s="84"/>
      <c r="N8" s="84"/>
      <c r="O8" s="84"/>
      <c r="P8" s="84"/>
      <c r="Q8" s="93"/>
      <c r="R8" s="59">
        <f>D8*S8</f>
        <v>36600</v>
      </c>
      <c r="S8" s="60">
        <v>6100</v>
      </c>
      <c r="T8" s="110"/>
      <c r="U8" s="61">
        <f>D8*T8</f>
        <v>0</v>
      </c>
      <c r="V8" s="62" t="str">
        <f t="shared" ref="V8:V14" si="0">IF(ISNUMBER(T8), IF(T8&gt;S8,"NEVYHOVUJE","VYHOVUJE")," ")</f>
        <v xml:space="preserve"> </v>
      </c>
      <c r="W8" s="84"/>
      <c r="X8" s="87"/>
    </row>
    <row r="9" spans="1:24" ht="117.75" customHeight="1" x14ac:dyDescent="0.25">
      <c r="A9" s="23"/>
      <c r="B9" s="54">
        <v>3</v>
      </c>
      <c r="C9" s="55" t="s">
        <v>48</v>
      </c>
      <c r="D9" s="56">
        <v>3</v>
      </c>
      <c r="E9" s="57" t="s">
        <v>23</v>
      </c>
      <c r="F9" s="58" t="s">
        <v>53</v>
      </c>
      <c r="G9" s="58"/>
      <c r="H9" s="115"/>
      <c r="I9" s="55" t="s">
        <v>38</v>
      </c>
      <c r="J9" s="55" t="s">
        <v>33</v>
      </c>
      <c r="K9" s="84"/>
      <c r="L9" s="90"/>
      <c r="M9" s="84"/>
      <c r="N9" s="84"/>
      <c r="O9" s="84"/>
      <c r="P9" s="84"/>
      <c r="Q9" s="93"/>
      <c r="R9" s="59">
        <f>D9*S9</f>
        <v>17400</v>
      </c>
      <c r="S9" s="60">
        <v>5800</v>
      </c>
      <c r="T9" s="110"/>
      <c r="U9" s="61">
        <f>D9*T9</f>
        <v>0</v>
      </c>
      <c r="V9" s="62" t="str">
        <f t="shared" si="0"/>
        <v xml:space="preserve"> </v>
      </c>
      <c r="W9" s="84"/>
      <c r="X9" s="88"/>
    </row>
    <row r="10" spans="1:24" ht="168" customHeight="1" thickBot="1" x14ac:dyDescent="0.3">
      <c r="A10" s="23"/>
      <c r="B10" s="70">
        <v>4</v>
      </c>
      <c r="C10" s="71" t="s">
        <v>35</v>
      </c>
      <c r="D10" s="72">
        <v>25</v>
      </c>
      <c r="E10" s="73" t="s">
        <v>23</v>
      </c>
      <c r="F10" s="74" t="s">
        <v>54</v>
      </c>
      <c r="G10" s="74"/>
      <c r="H10" s="116"/>
      <c r="I10" s="71" t="s">
        <v>38</v>
      </c>
      <c r="J10" s="71" t="s">
        <v>33</v>
      </c>
      <c r="K10" s="96"/>
      <c r="L10" s="106"/>
      <c r="M10" s="96"/>
      <c r="N10" s="96"/>
      <c r="O10" s="96"/>
      <c r="P10" s="96"/>
      <c r="Q10" s="108"/>
      <c r="R10" s="75">
        <f>D10*S10</f>
        <v>65000</v>
      </c>
      <c r="S10" s="76">
        <v>2600</v>
      </c>
      <c r="T10" s="111"/>
      <c r="U10" s="77">
        <f>D10*T10</f>
        <v>0</v>
      </c>
      <c r="V10" s="78" t="str">
        <f t="shared" si="0"/>
        <v xml:space="preserve"> </v>
      </c>
      <c r="W10" s="96"/>
      <c r="X10" s="73" t="s">
        <v>24</v>
      </c>
    </row>
    <row r="11" spans="1:24" ht="204.75" customHeight="1" x14ac:dyDescent="0.25">
      <c r="A11" s="23"/>
      <c r="B11" s="63">
        <v>5</v>
      </c>
      <c r="C11" s="81" t="s">
        <v>46</v>
      </c>
      <c r="D11" s="64">
        <v>3</v>
      </c>
      <c r="E11" s="82" t="s">
        <v>23</v>
      </c>
      <c r="F11" s="65" t="s">
        <v>56</v>
      </c>
      <c r="G11" s="65"/>
      <c r="H11" s="117"/>
      <c r="I11" s="81" t="s">
        <v>38</v>
      </c>
      <c r="J11" s="81" t="s">
        <v>33</v>
      </c>
      <c r="K11" s="83" t="s">
        <v>50</v>
      </c>
      <c r="L11" s="89" t="s">
        <v>38</v>
      </c>
      <c r="M11" s="83" t="s">
        <v>40</v>
      </c>
      <c r="N11" s="83" t="s">
        <v>39</v>
      </c>
      <c r="O11" s="83" t="s">
        <v>44</v>
      </c>
      <c r="P11" s="83" t="s">
        <v>49</v>
      </c>
      <c r="Q11" s="92" t="s">
        <v>42</v>
      </c>
      <c r="R11" s="66">
        <f>D11*S11</f>
        <v>27000</v>
      </c>
      <c r="S11" s="67">
        <v>9000</v>
      </c>
      <c r="T11" s="112"/>
      <c r="U11" s="68">
        <f>D11*T11</f>
        <v>0</v>
      </c>
      <c r="V11" s="69" t="str">
        <f t="shared" si="0"/>
        <v xml:space="preserve"> </v>
      </c>
      <c r="W11" s="83"/>
      <c r="X11" s="86" t="s">
        <v>32</v>
      </c>
    </row>
    <row r="12" spans="1:24" ht="165" customHeight="1" x14ac:dyDescent="0.25">
      <c r="A12" s="23"/>
      <c r="B12" s="63">
        <v>6</v>
      </c>
      <c r="C12" s="81" t="s">
        <v>47</v>
      </c>
      <c r="D12" s="64">
        <v>6</v>
      </c>
      <c r="E12" s="82" t="s">
        <v>23</v>
      </c>
      <c r="F12" s="65" t="s">
        <v>58</v>
      </c>
      <c r="G12" s="65"/>
      <c r="H12" s="117"/>
      <c r="I12" s="81" t="s">
        <v>38</v>
      </c>
      <c r="J12" s="81" t="s">
        <v>33</v>
      </c>
      <c r="K12" s="84"/>
      <c r="L12" s="90"/>
      <c r="M12" s="84"/>
      <c r="N12" s="84"/>
      <c r="O12" s="84"/>
      <c r="P12" s="84"/>
      <c r="Q12" s="93"/>
      <c r="R12" s="66">
        <f>D12*S12</f>
        <v>36600</v>
      </c>
      <c r="S12" s="67">
        <v>6100</v>
      </c>
      <c r="T12" s="112"/>
      <c r="U12" s="68">
        <f>D12*T12</f>
        <v>0</v>
      </c>
      <c r="V12" s="69" t="str">
        <f t="shared" ref="V12:V13" si="1">IF(ISNUMBER(T12), IF(T12&gt;S12,"NEVYHOVUJE","VYHOVUJE")," ")</f>
        <v xml:space="preserve"> </v>
      </c>
      <c r="W12" s="84"/>
      <c r="X12" s="87"/>
    </row>
    <row r="13" spans="1:24" ht="201.75" customHeight="1" x14ac:dyDescent="0.25">
      <c r="A13" s="23"/>
      <c r="B13" s="54">
        <v>7</v>
      </c>
      <c r="C13" s="55" t="s">
        <v>48</v>
      </c>
      <c r="D13" s="56">
        <v>1</v>
      </c>
      <c r="E13" s="57" t="s">
        <v>23</v>
      </c>
      <c r="F13" s="58" t="s">
        <v>57</v>
      </c>
      <c r="G13" s="58"/>
      <c r="H13" s="115"/>
      <c r="I13" s="55" t="s">
        <v>38</v>
      </c>
      <c r="J13" s="55" t="s">
        <v>33</v>
      </c>
      <c r="K13" s="84"/>
      <c r="L13" s="90"/>
      <c r="M13" s="84"/>
      <c r="N13" s="84"/>
      <c r="O13" s="84"/>
      <c r="P13" s="84"/>
      <c r="Q13" s="93"/>
      <c r="R13" s="59">
        <f>D13*S13</f>
        <v>8500</v>
      </c>
      <c r="S13" s="60">
        <v>8500</v>
      </c>
      <c r="T13" s="110"/>
      <c r="U13" s="68">
        <f>D13*T13</f>
        <v>0</v>
      </c>
      <c r="V13" s="69" t="str">
        <f t="shared" si="1"/>
        <v xml:space="preserve"> </v>
      </c>
      <c r="W13" s="84"/>
      <c r="X13" s="88"/>
    </row>
    <row r="14" spans="1:24" ht="191.25" customHeight="1" thickBot="1" x14ac:dyDescent="0.3">
      <c r="A14" s="23"/>
      <c r="B14" s="45">
        <v>8</v>
      </c>
      <c r="C14" s="46" t="s">
        <v>35</v>
      </c>
      <c r="D14" s="47">
        <v>20</v>
      </c>
      <c r="E14" s="48" t="s">
        <v>23</v>
      </c>
      <c r="F14" s="49" t="s">
        <v>55</v>
      </c>
      <c r="G14" s="49"/>
      <c r="H14" s="118"/>
      <c r="I14" s="46" t="s">
        <v>38</v>
      </c>
      <c r="J14" s="46" t="s">
        <v>33</v>
      </c>
      <c r="K14" s="85"/>
      <c r="L14" s="91"/>
      <c r="M14" s="85"/>
      <c r="N14" s="85"/>
      <c r="O14" s="85"/>
      <c r="P14" s="85"/>
      <c r="Q14" s="94"/>
      <c r="R14" s="50">
        <f>D14*S14</f>
        <v>56000</v>
      </c>
      <c r="S14" s="51">
        <v>2800</v>
      </c>
      <c r="T14" s="113"/>
      <c r="U14" s="52">
        <f>D14*T14</f>
        <v>0</v>
      </c>
      <c r="V14" s="53" t="str">
        <f t="shared" si="0"/>
        <v xml:space="preserve"> </v>
      </c>
      <c r="W14" s="85"/>
      <c r="X14" s="48" t="s">
        <v>24</v>
      </c>
    </row>
    <row r="15" spans="1:24" ht="13.5" customHeight="1" thickTop="1" thickBot="1" x14ac:dyDescent="0.3">
      <c r="C15"/>
      <c r="D15"/>
      <c r="E15"/>
      <c r="F15"/>
      <c r="G15"/>
      <c r="H15"/>
      <c r="I15"/>
      <c r="J15"/>
      <c r="K15"/>
      <c r="L15"/>
      <c r="P15"/>
      <c r="Q15"/>
      <c r="R15"/>
      <c r="U15" s="24"/>
    </row>
    <row r="16" spans="1:24" ht="60.75" customHeight="1" thickTop="1" thickBot="1" x14ac:dyDescent="0.3">
      <c r="B16" s="101" t="s">
        <v>25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2"/>
      <c r="M16" s="12"/>
      <c r="N16" s="25"/>
      <c r="O16" s="25"/>
      <c r="P16" s="25"/>
      <c r="Q16" s="26"/>
      <c r="R16" s="26"/>
      <c r="S16" s="27" t="s">
        <v>26</v>
      </c>
      <c r="T16" s="102" t="s">
        <v>27</v>
      </c>
      <c r="U16" s="102"/>
      <c r="V16" s="102"/>
      <c r="W16" s="17"/>
    </row>
    <row r="17" spans="2:24" ht="33" customHeight="1" thickTop="1" thickBot="1" x14ac:dyDescent="0.3">
      <c r="B17" s="103" t="s">
        <v>36</v>
      </c>
      <c r="C17" s="103"/>
      <c r="D17" s="103"/>
      <c r="E17" s="103"/>
      <c r="F17" s="103"/>
      <c r="G17" s="103"/>
      <c r="H17" s="103"/>
      <c r="I17" s="80"/>
      <c r="J17" s="80"/>
      <c r="K17" s="28"/>
      <c r="N17" s="29"/>
      <c r="O17" s="29"/>
      <c r="P17" s="29"/>
      <c r="Q17" s="30"/>
      <c r="R17" s="30"/>
      <c r="S17" s="31">
        <f>SUM(R7:R14)</f>
        <v>272700</v>
      </c>
      <c r="T17" s="104">
        <f>SUM(U7:U14)</f>
        <v>0</v>
      </c>
      <c r="U17" s="104"/>
      <c r="V17" s="104"/>
    </row>
    <row r="18" spans="2:24" s="32" customFormat="1" ht="15.75" thickTop="1" x14ac:dyDescent="0.25">
      <c r="B18" s="32" t="s">
        <v>28</v>
      </c>
      <c r="X18" s="33"/>
    </row>
    <row r="19" spans="2:24" s="32" customFormat="1" x14ac:dyDescent="0.25">
      <c r="B19" s="34" t="s">
        <v>29</v>
      </c>
      <c r="C19" s="32" t="s">
        <v>30</v>
      </c>
      <c r="X19" s="33"/>
    </row>
    <row r="20" spans="2:24" s="32" customFormat="1" x14ac:dyDescent="0.25">
      <c r="B20" s="34" t="s">
        <v>29</v>
      </c>
      <c r="C20" s="32" t="s">
        <v>31</v>
      </c>
      <c r="X20" s="33"/>
    </row>
    <row r="21" spans="2:24" s="32" customFormat="1" x14ac:dyDescent="0.25">
      <c r="X21" s="33"/>
    </row>
    <row r="22" spans="2:24" s="32" customFormat="1" x14ac:dyDescent="0.25">
      <c r="X22" s="33"/>
    </row>
    <row r="24" spans="2:24" x14ac:dyDescent="0.25">
      <c r="C24"/>
      <c r="E24"/>
      <c r="F24"/>
      <c r="G24"/>
      <c r="I24"/>
      <c r="J24"/>
      <c r="L24"/>
    </row>
    <row r="25" spans="2:24" x14ac:dyDescent="0.25">
      <c r="C25"/>
      <c r="E25"/>
      <c r="F25"/>
      <c r="G25"/>
      <c r="I25"/>
      <c r="J25"/>
      <c r="L25"/>
    </row>
    <row r="26" spans="2:24" x14ac:dyDescent="0.25">
      <c r="C26"/>
      <c r="E26"/>
      <c r="F26"/>
      <c r="G26"/>
      <c r="I26"/>
      <c r="J26"/>
      <c r="L26"/>
    </row>
    <row r="27" spans="2:24" x14ac:dyDescent="0.25">
      <c r="C27"/>
      <c r="E27"/>
      <c r="F27"/>
      <c r="G27"/>
      <c r="I27"/>
      <c r="J27"/>
      <c r="L27"/>
    </row>
    <row r="28" spans="2:24" x14ac:dyDescent="0.25">
      <c r="C28"/>
      <c r="E28"/>
      <c r="F28"/>
      <c r="G28"/>
      <c r="I28"/>
      <c r="J28"/>
      <c r="L28"/>
    </row>
    <row r="29" spans="2:24" x14ac:dyDescent="0.25">
      <c r="C29"/>
      <c r="E29"/>
      <c r="F29"/>
      <c r="G29"/>
      <c r="I29"/>
      <c r="J29"/>
      <c r="L29"/>
    </row>
    <row r="30" spans="2:24" x14ac:dyDescent="0.25">
      <c r="C30"/>
      <c r="E30"/>
      <c r="F30"/>
      <c r="G30"/>
      <c r="I30"/>
      <c r="J30"/>
      <c r="L30"/>
    </row>
    <row r="31" spans="2:24" x14ac:dyDescent="0.25">
      <c r="C31"/>
      <c r="E31"/>
      <c r="F31"/>
      <c r="G31"/>
      <c r="I31"/>
      <c r="J31"/>
      <c r="L31"/>
    </row>
    <row r="32" spans="2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  <row r="50" spans="3:12" x14ac:dyDescent="0.25">
      <c r="C50"/>
      <c r="E50"/>
      <c r="F50"/>
      <c r="G50"/>
      <c r="I50"/>
      <c r="J50"/>
      <c r="L50"/>
    </row>
    <row r="51" spans="3:12" x14ac:dyDescent="0.25">
      <c r="C51"/>
      <c r="E51"/>
      <c r="F51"/>
      <c r="G51"/>
      <c r="I51"/>
      <c r="J51"/>
      <c r="L51"/>
    </row>
    <row r="52" spans="3:12" x14ac:dyDescent="0.25">
      <c r="C52"/>
      <c r="E52"/>
      <c r="F52"/>
      <c r="G52"/>
      <c r="I52"/>
      <c r="J52"/>
      <c r="L52"/>
    </row>
  </sheetData>
  <sheetProtection algorithmName="SHA-512" hashValue="wEHVYQP1TPKf4bBLFHyP0en5K/H5zhscXK5u61md7UcDsUMl5PyFZlDzBYTl59U++AfGC/HpYUnRh7bCHEoNTQ==" saltValue="fbElYlseBTotTiw8B6chzw==" spinCount="100000" sheet="1" objects="1" scenarios="1" selectLockedCells="1"/>
  <mergeCells count="24">
    <mergeCell ref="B1:E1"/>
    <mergeCell ref="H2:Q3"/>
    <mergeCell ref="B16:K16"/>
    <mergeCell ref="T16:V16"/>
    <mergeCell ref="B17:H17"/>
    <mergeCell ref="T17:V17"/>
    <mergeCell ref="K7:K10"/>
    <mergeCell ref="L7:L10"/>
    <mergeCell ref="M7:M10"/>
    <mergeCell ref="N7:N10"/>
    <mergeCell ref="Q7:Q10"/>
    <mergeCell ref="P7:P10"/>
    <mergeCell ref="W7:W10"/>
    <mergeCell ref="X7:X9"/>
    <mergeCell ref="O7:O10"/>
    <mergeCell ref="W11:W14"/>
    <mergeCell ref="X11:X13"/>
    <mergeCell ref="K11:K14"/>
    <mergeCell ref="L11:L14"/>
    <mergeCell ref="M11:M14"/>
    <mergeCell ref="N11:N14"/>
    <mergeCell ref="O11:O14"/>
    <mergeCell ref="P11:P14"/>
    <mergeCell ref="Q11:Q14"/>
  </mergeCells>
  <phoneticPr fontId="11" type="noConversion"/>
  <conditionalFormatting sqref="B7:B14 D7:D14">
    <cfRule type="expression" dxfId="11" priority="2">
      <formula>LEN(TRIM(B7))=0</formula>
    </cfRule>
  </conditionalFormatting>
  <conditionalFormatting sqref="B7:B14">
    <cfRule type="cellIs" dxfId="10" priority="3" operator="greaterThanOrEqual">
      <formula>1</formula>
    </cfRule>
  </conditionalFormatting>
  <conditionalFormatting sqref="H7:H14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4">
    <cfRule type="containsText" dxfId="5" priority="14" operator="containsText" text="ANO">
      <formula>NOT(ISERROR(SEARCH("ANO",I7)))</formula>
    </cfRule>
  </conditionalFormatting>
  <conditionalFormatting sqref="T7:T14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4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14" xr:uid="{00000000-0002-0000-0000-000000000000}">
      <formula1>"ANO,NE"</formula1>
      <formula2>0</formula2>
    </dataValidation>
    <dataValidation type="list" showInputMessage="1" showErrorMessage="1" sqref="E7:E14" xr:uid="{00000000-0002-0000-0000-000001000000}">
      <formula1>"ks,bal,sada,"</formula1>
      <formula2>0</formula2>
    </dataValidation>
    <dataValidation type="list" allowBlank="1" showInputMessage="1" showErrorMessage="1" sqref="L7" xr:uid="{7238BBBE-8406-41CE-BC56-F91A36AFC67F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1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 X10:X11 X14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2024-03-19T13:22:18Z</cp:lastPrinted>
  <dcterms:created xsi:type="dcterms:W3CDTF">2014-03-05T12:43:32Z</dcterms:created>
  <dcterms:modified xsi:type="dcterms:W3CDTF">2024-03-20T08:26:33Z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